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8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<sst xmlns="http://schemas.openxmlformats.org/spreadsheetml/2006/main" count="76" uniqueCount="56">
  <si>
    <t xml:space="preserve">kca球隊95年度6月季賽成績表 </t>
  </si>
  <si>
    <t>會編</t>
  </si>
  <si>
    <t>姓名</t>
  </si>
  <si>
    <t>總桿</t>
  </si>
  <si>
    <t>差點</t>
  </si>
  <si>
    <t>淨桿</t>
  </si>
  <si>
    <t>名次</t>
  </si>
  <si>
    <t>技術獎</t>
  </si>
  <si>
    <t>得分</t>
  </si>
  <si>
    <t>差點差</t>
  </si>
  <si>
    <t>新差點</t>
  </si>
  <si>
    <t>總桿冠軍:</t>
  </si>
  <si>
    <t>鄭文宏</t>
  </si>
  <si>
    <t>淨桿冠軍:</t>
  </si>
  <si>
    <t>朱嘉弘</t>
  </si>
  <si>
    <t>淨桿亞軍:</t>
  </si>
  <si>
    <t>蔡衝詩</t>
  </si>
  <si>
    <t>淨桿季軍:</t>
  </si>
  <si>
    <t>駱國雄</t>
  </si>
  <si>
    <t>淨桿第四名:</t>
  </si>
  <si>
    <t>廖俊德</t>
  </si>
  <si>
    <t>淨桿第五名:</t>
  </si>
  <si>
    <t>蘇仙興</t>
  </si>
  <si>
    <t>LUCKY 7:</t>
  </si>
  <si>
    <t>唐嘉隆</t>
  </si>
  <si>
    <t>黎中華</t>
  </si>
  <si>
    <t>BB.獎:</t>
  </si>
  <si>
    <t>吳錦益</t>
  </si>
  <si>
    <t>周信儀</t>
  </si>
  <si>
    <t>近洞獎:</t>
  </si>
  <si>
    <t>蔡衝詩</t>
  </si>
  <si>
    <t>鍾惠光</t>
  </si>
  <si>
    <t>鄭文宏</t>
  </si>
  <si>
    <t>簡安心</t>
  </si>
  <si>
    <t>蔡百鐘</t>
  </si>
  <si>
    <t>蘇仙興</t>
  </si>
  <si>
    <t>許弘宜</t>
  </si>
  <si>
    <t>二桿近洞獎:</t>
  </si>
  <si>
    <t>李明達</t>
  </si>
  <si>
    <t>童世雄</t>
  </si>
  <si>
    <t>最遠距離獎</t>
  </si>
  <si>
    <t>莊榮鋮</t>
  </si>
  <si>
    <t>林家响</t>
  </si>
  <si>
    <t>高墀宏</t>
  </si>
  <si>
    <t>柏蒂獎:</t>
  </si>
  <si>
    <t>黃啟太</t>
  </si>
  <si>
    <t>林敦三</t>
  </si>
  <si>
    <t>王世傑</t>
  </si>
  <si>
    <t>鄭文宏*2</t>
  </si>
  <si>
    <t>BB</t>
  </si>
  <si>
    <t>陳建成</t>
  </si>
  <si>
    <t>來賓</t>
  </si>
  <si>
    <t>李宗謀</t>
  </si>
  <si>
    <t>劉國寧</t>
  </si>
  <si>
    <t>唐善富</t>
  </si>
  <si>
    <t>溫世偉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</si>
</sst>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0"/>
  </numFmts>
  <fonts count="10">
    <font>
      <sz val="12"/>
      <name val="新細明體"/>
      <family val="1"/>
    </font>
    <font>
      <sz val="12"/>
      <name val="MingLiU"/>
      <family val="3"/>
    </font>
    <font>
      <sz val="9"/>
      <name val="新細明體"/>
      <family val="1"/>
    </font>
    <font>
      <sz val="9"/>
      <name val="PMingLiU"/>
      <family val="1"/>
    </font>
    <font>
      <sz val="12"/>
      <color indexed="12"/>
      <name val="MingLiU"/>
      <family val="3"/>
    </font>
    <font>
      <b/>
      <sz val="12"/>
      <name val="MingLiU"/>
      <family val="3"/>
    </font>
    <font>
      <sz val="12"/>
      <color indexed="10"/>
      <name val="MingLiU"/>
      <family val="3"/>
    </font>
    <font>
      <sz val="12"/>
      <color indexed="8"/>
      <name val="新細明體"/>
      <family val="1"/>
    </font>
    <font>
      <b/>
      <sz val="12"/>
      <color indexed="12"/>
      <name val="MingLiU"/>
      <family val="3"/>
    </font>
    <font>
      <b/>
      <sz val="12"/>
      <color indexed="10"/>
      <name val="MingLiU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76" fontId="1" fillId="0" borderId="4" xfId="0" applyNumberFormat="1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="75" zoomScaleNormal="75" workbookViewId="0" topLeftCell="A1">
      <selection activeCell="A1" sqref="A1:IV16384"/>
    </sheetView>
  </sheetViews>
  <sheetFormatPr defaultColWidth="9.00390625" defaultRowHeight="20.25" customHeight="1"/>
  <cols>
    <col min="1" max="1" width="7.125" style="4" customWidth="1"/>
    <col min="2" max="2" width="10.50390625" style="4" customWidth="1"/>
    <col min="3" max="3" width="9.00390625" style="31" customWidth="1"/>
    <col min="4" max="4" width="9.00390625" style="4" customWidth="1"/>
    <col min="5" max="5" width="9.00390625" style="32" customWidth="1"/>
    <col min="6" max="6" width="8.125" style="31" customWidth="1"/>
    <col min="7" max="7" width="9.00390625" style="31" customWidth="1"/>
    <col min="8" max="8" width="9.25390625" style="33" customWidth="1"/>
    <col min="9" max="10" width="4.25390625" style="33" hidden="1" customWidth="1"/>
    <col min="11" max="11" width="9.25390625" style="32" customWidth="1"/>
    <col min="12" max="12" width="10.125" style="33" bestFit="1" customWidth="1"/>
    <col min="13" max="13" width="13.25390625" style="3" bestFit="1" customWidth="1"/>
    <col min="14" max="14" width="9.00390625" style="4" customWidth="1"/>
    <col min="15" max="16384" width="9.00390625" style="5" customWidth="1"/>
  </cols>
  <sheetData>
    <row r="1" spans="1:12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s="14" customFormat="1" ht="20.25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9" t="s">
        <v>8</v>
      </c>
      <c r="I2" s="10" t="s">
        <v>9</v>
      </c>
      <c r="J2" s="11"/>
      <c r="K2" s="12"/>
      <c r="L2" s="9" t="s">
        <v>10</v>
      </c>
      <c r="M2" s="3" t="s">
        <v>11</v>
      </c>
      <c r="N2" s="13" t="s">
        <v>12</v>
      </c>
    </row>
    <row r="3" spans="1:14" ht="20.25" customHeight="1">
      <c r="A3" s="15">
        <v>2012</v>
      </c>
      <c r="B3" s="13" t="s">
        <v>12</v>
      </c>
      <c r="C3" s="16">
        <v>80</v>
      </c>
      <c r="D3" s="17">
        <v>15</v>
      </c>
      <c r="E3" s="18">
        <f>IF(D3="X","X",IF(C3&gt;0,C3-D3,"X"))</f>
        <v>65</v>
      </c>
      <c r="F3" s="19">
        <v>1</v>
      </c>
      <c r="G3" s="19">
        <v>1</v>
      </c>
      <c r="H3" s="20">
        <f>IF(C3&gt;0,IF(F3&lt;11,IF(F3=0,0,11-F3),0)+IF(G3&gt;0,G3*2,0)+5,0)</f>
        <v>17</v>
      </c>
      <c r="I3" s="21">
        <f>+IF(F3=1,IF(D3&lt;9,-1,IF(D3&lt;17,-1,IF(D3&lt;25,-2,IF(D3&lt;37,-3,0)))))+IF(F3=2,IF(D3&lt;9,0,IF(D3&lt;17,-1,IF(D3&lt;25,-2,IF(D3&lt;37,-3,0)))))+IF(F3=3,IF(D3&lt;9,0,IF(D3&lt;17,0,IF(D3&lt;25,-1,IF(D3&lt;37,-2,0)))))</f>
        <v>-1</v>
      </c>
      <c r="J3" s="22">
        <f>IF(E3=71,IF(D3&lt;10,0,IF(D3&lt;17,0,IF(D3&lt;25,-1,IF(D3&lt;37,-1,0)))))+IF(E3=70,IF(D3&lt;10,0,IF(D3&lt;17,-1,IF(D3&lt;25,-1,IF(D3&lt;37,-2,0)))))+IF(E3=69,IF(D3&lt;10,-1,IF(D3&lt;17,-1,IF(D3&lt;25,-2,IF(D3&lt;37,-2,0)))))+IF(E3=68,IF(D3&lt;10,-1,IF(D3&lt;17,-2,IF(D3&lt;25,-2,IF(D3&lt;37,-3,0)))))+IF(E3=67,IF(D3&lt;10,-2,IF(D3&lt;17,-2,IF(D3&lt;25,-3,IF(D3&lt;37,-4,0)))))+IF(E3=66,IF(D3&lt;10,-2,IF(D3&lt;17,-3,IF(D3&lt;25,-3,IF(D3&lt;37,-5,0)))))+IF(E3=65,IF(D3&lt;10,-3,IF(D3&lt;17,-3,IF(D3&lt;25,-4,IF(D3&lt;37,-6,0)))))+IF(E3=64,IF(D3&lt;10,-3,IF(D3&lt;17,-4,IF(D3&lt;25,-4,IF(D3&lt;37,-6,0)))))+IF(E3=63,IF(D3&lt;10,-4,IF(D3&lt;17,-4,IF(D3&lt;25,-5,IF(D3&lt;37,-7,0)))))+IF(E3&lt;=62,IF(D3&lt;10,-4,IF(D3&lt;17,-5,IF(D3&lt;25,-5,IF(D3&lt;37,-7,0)))))</f>
        <v>-3</v>
      </c>
      <c r="K3" s="23">
        <f>+J3+I3</f>
        <v>-4</v>
      </c>
      <c r="L3" s="20">
        <f>IF(D3="X","X",IF(D3&gt;0,D3+K3,"X"))</f>
        <v>11</v>
      </c>
      <c r="M3" s="3" t="s">
        <v>13</v>
      </c>
      <c r="N3" s="13" t="s">
        <v>14</v>
      </c>
    </row>
    <row r="4" spans="1:14" ht="20.25" customHeight="1">
      <c r="A4" s="15">
        <v>547</v>
      </c>
      <c r="B4" s="13" t="s">
        <v>14</v>
      </c>
      <c r="C4" s="16">
        <v>96</v>
      </c>
      <c r="D4" s="17">
        <v>28</v>
      </c>
      <c r="E4" s="18">
        <f>IF(D4="X","X",IF(C4&gt;0,C4-D4,"X"))</f>
        <v>68</v>
      </c>
      <c r="F4" s="19">
        <v>1</v>
      </c>
      <c r="G4" s="19"/>
      <c r="H4" s="20">
        <f>IF(C4&gt;0,IF(F4&lt;11,IF(F4=0,0,11-F4),0)+IF(G4&gt;0,G4*2,0)+5,0)</f>
        <v>15</v>
      </c>
      <c r="I4" s="21">
        <f>+IF(F4=1,IF(D4&lt;9,-1,IF(D4&lt;17,-1,IF(D4&lt;25,-2,IF(D4&lt;37,-3,0)))))+IF(F4=2,IF(D4&lt;9,0,IF(D4&lt;17,-1,IF(D4&lt;25,-2,IF(D4&lt;37,-3,0)))))+IF(F4=3,IF(D4&lt;9,0,IF(D4&lt;17,0,IF(D4&lt;25,-1,IF(D4&lt;37,-2,0)))))</f>
        <v>-3</v>
      </c>
      <c r="J4" s="22">
        <f>IF(E4=71,IF(D4&lt;10,0,IF(D4&lt;17,0,IF(D4&lt;25,-1,IF(D4&lt;37,-1,0)))))+IF(E4=70,IF(D4&lt;10,0,IF(D4&lt;17,-1,IF(D4&lt;25,-1,IF(D4&lt;37,-2,0)))))+IF(E4=69,IF(D4&lt;10,-1,IF(D4&lt;17,-1,IF(D4&lt;25,-2,IF(D4&lt;37,-2,0)))))+IF(E4=68,IF(D4&lt;10,-1,IF(D4&lt;17,-2,IF(D4&lt;25,-2,IF(D4&lt;37,-3,0)))))+IF(E4=67,IF(D4&lt;10,-2,IF(D4&lt;17,-2,IF(D4&lt;25,-3,IF(D4&lt;37,-4,0)))))+IF(E4=66,IF(D4&lt;10,-2,IF(D4&lt;17,-3,IF(D4&lt;25,-3,IF(D4&lt;37,-5,0)))))+IF(E4=65,IF(D4&lt;10,-3,IF(D4&lt;17,-3,IF(D4&lt;25,-4,IF(D4&lt;37,-6,0)))))+IF(E4=64,IF(D4&lt;10,-3,IF(D4&lt;17,-4,IF(D4&lt;25,-4,IF(D4&lt;37,-6,0)))))+IF(E4=63,IF(D4&lt;10,-4,IF(D4&lt;17,-4,IF(D4&lt;25,-5,IF(D4&lt;37,-7,0)))))+IF(E4&lt;=62,IF(D4&lt;10,-4,IF(D4&lt;17,-5,IF(D4&lt;25,-5,IF(D4&lt;37,-7,0)))))</f>
        <v>-3</v>
      </c>
      <c r="K4" s="23">
        <f>+J4+I4</f>
        <v>-6</v>
      </c>
      <c r="L4" s="20">
        <f>IF(D4="X","X",IF(D4&gt;0,D4+K4,"X"))</f>
        <v>22</v>
      </c>
      <c r="M4" s="3" t="s">
        <v>15</v>
      </c>
      <c r="N4" s="24" t="s">
        <v>16</v>
      </c>
    </row>
    <row r="5" spans="1:14" ht="20.25" customHeight="1">
      <c r="A5" s="25">
        <v>2623</v>
      </c>
      <c r="B5" s="24" t="s">
        <v>16</v>
      </c>
      <c r="C5" s="16">
        <v>93</v>
      </c>
      <c r="D5" s="17">
        <v>23</v>
      </c>
      <c r="E5" s="18">
        <f>IF(D5="X","X",IF(C5&gt;0,C5-D5,"X"))</f>
        <v>70</v>
      </c>
      <c r="F5" s="19">
        <v>2</v>
      </c>
      <c r="G5" s="19">
        <v>1</v>
      </c>
      <c r="H5" s="20">
        <f>IF(C5&gt;0,IF(F5&lt;11,IF(F5=0,0,11-F5),0)+IF(G5&gt;0,G5*2,0)+5,0)</f>
        <v>16</v>
      </c>
      <c r="I5" s="21">
        <f>+IF(F5=1,IF(D5&lt;9,-1,IF(D5&lt;17,-1,IF(D5&lt;25,-2,IF(D5&lt;37,-3,0)))))+IF(F5=2,IF(D5&lt;9,0,IF(D5&lt;17,-1,IF(D5&lt;25,-2,IF(D5&lt;37,-3,0)))))+IF(F5=3,IF(D5&lt;9,0,IF(D5&lt;17,0,IF(D5&lt;25,-1,IF(D5&lt;37,-2,0)))))</f>
        <v>-2</v>
      </c>
      <c r="J5" s="22">
        <f>IF(E5=71,IF(D5&lt;10,0,IF(D5&lt;17,0,IF(D5&lt;25,-1,IF(D5&lt;37,-1,0)))))+IF(E5=70,IF(D5&lt;10,0,IF(D5&lt;17,-1,IF(D5&lt;25,-1,IF(D5&lt;37,-2,0)))))+IF(E5=69,IF(D5&lt;10,-1,IF(D5&lt;17,-1,IF(D5&lt;25,-2,IF(D5&lt;37,-2,0)))))+IF(E5=68,IF(D5&lt;10,-1,IF(D5&lt;17,-2,IF(D5&lt;25,-2,IF(D5&lt;37,-3,0)))))+IF(E5=67,IF(D5&lt;10,-2,IF(D5&lt;17,-2,IF(D5&lt;25,-3,IF(D5&lt;37,-4,0)))))+IF(E5=66,IF(D5&lt;10,-2,IF(D5&lt;17,-3,IF(D5&lt;25,-3,IF(D5&lt;37,-5,0)))))+IF(E5=65,IF(D5&lt;10,-3,IF(D5&lt;17,-3,IF(D5&lt;25,-4,IF(D5&lt;37,-6,0)))))+IF(E5=64,IF(D5&lt;10,-3,IF(D5&lt;17,-4,IF(D5&lt;25,-4,IF(D5&lt;37,-6,0)))))+IF(E5=63,IF(D5&lt;10,-4,IF(D5&lt;17,-4,IF(D5&lt;25,-5,IF(D5&lt;37,-7,0)))))+IF(E5&lt;=62,IF(D5&lt;10,-4,IF(D5&lt;17,-5,IF(D5&lt;25,-5,IF(D5&lt;37,-7,0)))))</f>
        <v>-1</v>
      </c>
      <c r="K5" s="23">
        <f>+J5+I5</f>
        <v>-3</v>
      </c>
      <c r="L5" s="20">
        <f>IF(D5="X","X",IF(D5&gt;0,D5+K5,"X"))</f>
        <v>20</v>
      </c>
      <c r="M5" s="3" t="s">
        <v>17</v>
      </c>
      <c r="N5" s="24" t="s">
        <v>18</v>
      </c>
    </row>
    <row r="6" spans="1:14" ht="20.25" customHeight="1">
      <c r="A6" s="25">
        <v>2617</v>
      </c>
      <c r="B6" s="24" t="s">
        <v>18</v>
      </c>
      <c r="C6" s="16">
        <v>98</v>
      </c>
      <c r="D6" s="17">
        <v>27</v>
      </c>
      <c r="E6" s="18">
        <f>IF(D6="X","X",IF(C6&gt;0,C6-D6,"X"))</f>
        <v>71</v>
      </c>
      <c r="F6" s="19">
        <v>3</v>
      </c>
      <c r="G6" s="19"/>
      <c r="H6" s="20">
        <f>IF(C6&gt;0,IF(F6&lt;11,IF(F6=0,0,11-F6),0)+IF(G6&gt;0,G6*2,0)+5,0)</f>
        <v>13</v>
      </c>
      <c r="I6" s="21">
        <f>+IF(F6=1,IF(D6&lt;9,-1,IF(D6&lt;17,-1,IF(D6&lt;25,-2,IF(D6&lt;37,-3,0)))))+IF(F6=2,IF(D6&lt;9,0,IF(D6&lt;17,-1,IF(D6&lt;25,-2,IF(D6&lt;37,-3,0)))))+IF(F6=3,IF(D6&lt;9,0,IF(D6&lt;17,0,IF(D6&lt;25,-1,IF(D6&lt;37,-2,0)))))</f>
        <v>-2</v>
      </c>
      <c r="J6" s="22">
        <f>IF(E6=71,IF(D6&lt;10,0,IF(D6&lt;17,0,IF(D6&lt;25,-1,IF(D6&lt;37,-1,0)))))+IF(E6=70,IF(D6&lt;10,0,IF(D6&lt;17,-1,IF(D6&lt;25,-1,IF(D6&lt;37,-2,0)))))+IF(E6=69,IF(D6&lt;10,-1,IF(D6&lt;17,-1,IF(D6&lt;25,-2,IF(D6&lt;37,-2,0)))))+IF(E6=68,IF(D6&lt;10,-1,IF(D6&lt;17,-2,IF(D6&lt;25,-2,IF(D6&lt;37,-3,0)))))+IF(E6=67,IF(D6&lt;10,-2,IF(D6&lt;17,-2,IF(D6&lt;25,-3,IF(D6&lt;37,-4,0)))))+IF(E6=66,IF(D6&lt;10,-2,IF(D6&lt;17,-3,IF(D6&lt;25,-3,IF(D6&lt;37,-5,0)))))+IF(E6=65,IF(D6&lt;10,-3,IF(D6&lt;17,-3,IF(D6&lt;25,-4,IF(D6&lt;37,-6,0)))))+IF(E6=64,IF(D6&lt;10,-3,IF(D6&lt;17,-4,IF(D6&lt;25,-4,IF(D6&lt;37,-6,0)))))+IF(E6=63,IF(D6&lt;10,-4,IF(D6&lt;17,-4,IF(D6&lt;25,-5,IF(D6&lt;37,-7,0)))))+IF(E6&lt;=62,IF(D6&lt;10,-4,IF(D6&lt;17,-5,IF(D6&lt;25,-5,IF(D6&lt;37,-7,0)))))</f>
        <v>-1</v>
      </c>
      <c r="K6" s="23">
        <f>+J6+I6</f>
        <v>-3</v>
      </c>
      <c r="L6" s="20">
        <f>IF(D6="X","X",IF(D6&gt;0,D6+K6,"X"))</f>
        <v>24</v>
      </c>
      <c r="M6" s="3" t="s">
        <v>19</v>
      </c>
      <c r="N6" s="26" t="s">
        <v>20</v>
      </c>
    </row>
    <row r="7" spans="1:14" ht="20.25" customHeight="1">
      <c r="A7" s="13">
        <v>1728</v>
      </c>
      <c r="B7" s="26" t="s">
        <v>20</v>
      </c>
      <c r="C7" s="16">
        <v>87</v>
      </c>
      <c r="D7" s="17">
        <v>15</v>
      </c>
      <c r="E7" s="18">
        <f>IF(D7="X","X",IF(C7&gt;0,C7-D7,"X"))</f>
        <v>72</v>
      </c>
      <c r="F7" s="19">
        <v>4</v>
      </c>
      <c r="G7" s="19"/>
      <c r="H7" s="20">
        <f>IF(C7&gt;0,IF(F7&lt;11,IF(F7=0,0,11-F7),0)+IF(G7&gt;0,G7*2,0)+5,0)</f>
        <v>12</v>
      </c>
      <c r="I7" s="21">
        <f>+IF(F7=1,IF(D7&lt;9,-1,IF(D7&lt;17,-1,IF(D7&lt;25,-2,IF(D7&lt;37,-3,0)))))+IF(F7=2,IF(D7&lt;9,0,IF(D7&lt;17,-1,IF(D7&lt;25,-2,IF(D7&lt;37,-3,0)))))+IF(F7=3,IF(D7&lt;9,0,IF(D7&lt;17,0,IF(D7&lt;25,-1,IF(D7&lt;37,-2,0)))))</f>
        <v>0</v>
      </c>
      <c r="J7" s="22">
        <f>IF(E7=71,IF(D7&lt;10,0,IF(D7&lt;17,0,IF(D7&lt;25,-1,IF(D7&lt;37,-1,0)))))+IF(E7=70,IF(D7&lt;10,0,IF(D7&lt;17,-1,IF(D7&lt;25,-1,IF(D7&lt;37,-2,0)))))+IF(E7=69,IF(D7&lt;10,-1,IF(D7&lt;17,-1,IF(D7&lt;25,-2,IF(D7&lt;37,-2,0)))))+IF(E7=68,IF(D7&lt;10,-1,IF(D7&lt;17,-2,IF(D7&lt;25,-2,IF(D7&lt;37,-3,0)))))+IF(E7=67,IF(D7&lt;10,-2,IF(D7&lt;17,-2,IF(D7&lt;25,-3,IF(D7&lt;37,-4,0)))))+IF(E7=66,IF(D7&lt;10,-2,IF(D7&lt;17,-3,IF(D7&lt;25,-3,IF(D7&lt;37,-5,0)))))+IF(E7=65,IF(D7&lt;10,-3,IF(D7&lt;17,-3,IF(D7&lt;25,-4,IF(D7&lt;37,-6,0)))))+IF(E7=64,IF(D7&lt;10,-3,IF(D7&lt;17,-4,IF(D7&lt;25,-4,IF(D7&lt;37,-6,0)))))+IF(E7=63,IF(D7&lt;10,-4,IF(D7&lt;17,-4,IF(D7&lt;25,-5,IF(D7&lt;37,-7,0)))))+IF(E7&lt;=62,IF(D7&lt;10,-4,IF(D7&lt;17,-5,IF(D7&lt;25,-5,IF(D7&lt;37,-7,0)))))</f>
        <v>0</v>
      </c>
      <c r="K7" s="23">
        <f>+J7+I7</f>
        <v>0</v>
      </c>
      <c r="L7" s="20">
        <f>IF(D7="X","X",IF(D7&gt;0,D7+K7,"X"))</f>
        <v>15</v>
      </c>
      <c r="M7" s="3" t="s">
        <v>21</v>
      </c>
      <c r="N7" s="26" t="s">
        <v>22</v>
      </c>
    </row>
    <row r="8" spans="1:14" ht="20.25" customHeight="1">
      <c r="A8" s="13">
        <v>2501</v>
      </c>
      <c r="B8" s="26" t="s">
        <v>22</v>
      </c>
      <c r="C8" s="16">
        <v>88</v>
      </c>
      <c r="D8" s="17">
        <v>16</v>
      </c>
      <c r="E8" s="18">
        <f>IF(D8="X","X",IF(C8&gt;0,C8-D8,"X"))</f>
        <v>72</v>
      </c>
      <c r="F8" s="19">
        <v>5</v>
      </c>
      <c r="G8" s="19">
        <v>1</v>
      </c>
      <c r="H8" s="20">
        <f>IF(C8&gt;0,IF(F8&lt;11,IF(F8=0,0,11-F8),0)+IF(G8&gt;0,G8*2,0)+5,0)</f>
        <v>13</v>
      </c>
      <c r="I8" s="21">
        <f>+IF(F8=1,IF(D8&lt;9,-1,IF(D8&lt;17,-1,IF(D8&lt;25,-2,IF(D8&lt;37,-3,0)))))+IF(F8=2,IF(D8&lt;9,0,IF(D8&lt;17,-1,IF(D8&lt;25,-2,IF(D8&lt;37,-3,0)))))+IF(F8=3,IF(D8&lt;9,0,IF(D8&lt;17,0,IF(D8&lt;25,-1,IF(D8&lt;37,-2,0)))))</f>
        <v>0</v>
      </c>
      <c r="J8" s="22">
        <f>IF(E8=71,IF(D8&lt;10,0,IF(D8&lt;17,0,IF(D8&lt;25,-1,IF(D8&lt;37,-1,0)))))+IF(E8=70,IF(D8&lt;10,0,IF(D8&lt;17,-1,IF(D8&lt;25,-1,IF(D8&lt;37,-2,0)))))+IF(E8=69,IF(D8&lt;10,-1,IF(D8&lt;17,-1,IF(D8&lt;25,-2,IF(D8&lt;37,-2,0)))))+IF(E8=68,IF(D8&lt;10,-1,IF(D8&lt;17,-2,IF(D8&lt;25,-2,IF(D8&lt;37,-3,0)))))+IF(E8=67,IF(D8&lt;10,-2,IF(D8&lt;17,-2,IF(D8&lt;25,-3,IF(D8&lt;37,-4,0)))))+IF(E8=66,IF(D8&lt;10,-2,IF(D8&lt;17,-3,IF(D8&lt;25,-3,IF(D8&lt;37,-5,0)))))+IF(E8=65,IF(D8&lt;10,-3,IF(D8&lt;17,-3,IF(D8&lt;25,-4,IF(D8&lt;37,-6,0)))))+IF(E8=64,IF(D8&lt;10,-3,IF(D8&lt;17,-4,IF(D8&lt;25,-4,IF(D8&lt;37,-6,0)))))+IF(E8=63,IF(D8&lt;10,-4,IF(D8&lt;17,-4,IF(D8&lt;25,-5,IF(D8&lt;37,-7,0)))))+IF(E8&lt;=62,IF(D8&lt;10,-4,IF(D8&lt;17,-5,IF(D8&lt;25,-5,IF(D8&lt;37,-7,0)))))</f>
        <v>0</v>
      </c>
      <c r="K8" s="23">
        <f>+J8+I8</f>
        <v>0</v>
      </c>
      <c r="L8" s="20">
        <f>IF(D8="X","X",IF(D8&gt;0,D8+K8,"X"))</f>
        <v>16</v>
      </c>
      <c r="M8" s="3" t="s">
        <v>23</v>
      </c>
      <c r="N8" s="19" t="s">
        <v>24</v>
      </c>
    </row>
    <row r="9" spans="1:14" ht="20.25" customHeight="1">
      <c r="A9" s="13">
        <v>1393</v>
      </c>
      <c r="B9" s="26" t="s">
        <v>25</v>
      </c>
      <c r="C9" s="16">
        <v>84</v>
      </c>
      <c r="D9" s="17">
        <v>10</v>
      </c>
      <c r="E9" s="18">
        <f>IF(D9="X","X",IF(C9&gt;0,C9-D9,"X"))</f>
        <v>74</v>
      </c>
      <c r="F9" s="19">
        <v>6</v>
      </c>
      <c r="G9" s="19"/>
      <c r="H9" s="20">
        <f>IF(C9&gt;0,IF(F9&lt;11,IF(F9=0,0,11-F9),0)+IF(G9&gt;0,G9*2,0)+5,0)</f>
        <v>10</v>
      </c>
      <c r="I9" s="21">
        <f>+IF(F9=1,IF(D9&lt;9,-1,IF(D9&lt;17,-1,IF(D9&lt;25,-2,IF(D9&lt;37,-3,0)))))+IF(F9=2,IF(D9&lt;9,0,IF(D9&lt;17,-1,IF(D9&lt;25,-2,IF(D9&lt;37,-3,0)))))+IF(F9=3,IF(D9&lt;9,0,IF(D9&lt;17,0,IF(D9&lt;25,-1,IF(D9&lt;37,-2,0)))))</f>
        <v>0</v>
      </c>
      <c r="J9" s="22">
        <f>IF(E9=71,IF(D9&lt;10,0,IF(D9&lt;17,0,IF(D9&lt;25,-1,IF(D9&lt;37,-1,0)))))+IF(E9=70,IF(D9&lt;10,0,IF(D9&lt;17,-1,IF(D9&lt;25,-1,IF(D9&lt;37,-2,0)))))+IF(E9=69,IF(D9&lt;10,-1,IF(D9&lt;17,-1,IF(D9&lt;25,-2,IF(D9&lt;37,-2,0)))))+IF(E9=68,IF(D9&lt;10,-1,IF(D9&lt;17,-2,IF(D9&lt;25,-2,IF(D9&lt;37,-3,0)))))+IF(E9=67,IF(D9&lt;10,-2,IF(D9&lt;17,-2,IF(D9&lt;25,-3,IF(D9&lt;37,-4,0)))))+IF(E9=66,IF(D9&lt;10,-2,IF(D9&lt;17,-3,IF(D9&lt;25,-3,IF(D9&lt;37,-5,0)))))+IF(E9=65,IF(D9&lt;10,-3,IF(D9&lt;17,-3,IF(D9&lt;25,-4,IF(D9&lt;37,-6,0)))))+IF(E9=64,IF(D9&lt;10,-3,IF(D9&lt;17,-4,IF(D9&lt;25,-4,IF(D9&lt;37,-6,0)))))+IF(E9=63,IF(D9&lt;10,-4,IF(D9&lt;17,-4,IF(D9&lt;25,-5,IF(D9&lt;37,-7,0)))))+IF(E9&lt;=62,IF(D9&lt;10,-4,IF(D9&lt;17,-5,IF(D9&lt;25,-5,IF(D9&lt;37,-7,0)))))</f>
        <v>0</v>
      </c>
      <c r="K9" s="23">
        <f>+J9+I9</f>
        <v>0</v>
      </c>
      <c r="L9" s="20">
        <f>IF(D9="X","X",IF(D9&gt;0,D9+K9,"X"))</f>
        <v>10</v>
      </c>
      <c r="M9" s="3" t="s">
        <v>26</v>
      </c>
      <c r="N9" s="13" t="s">
        <v>27</v>
      </c>
    </row>
    <row r="10" spans="1:12" ht="20.25" customHeight="1">
      <c r="A10" s="15">
        <v>1865</v>
      </c>
      <c r="B10" s="13" t="s">
        <v>24</v>
      </c>
      <c r="C10" s="16">
        <v>87</v>
      </c>
      <c r="D10" s="17">
        <v>13</v>
      </c>
      <c r="E10" s="18">
        <f>IF(D10="X","X",IF(C10&gt;0,C10-D10,"X"))</f>
        <v>74</v>
      </c>
      <c r="F10" s="19">
        <v>7</v>
      </c>
      <c r="G10" s="19">
        <v>2</v>
      </c>
      <c r="H10" s="20">
        <f>IF(C10&gt;0,IF(F10&lt;11,IF(F10=0,0,11-F10),0)+IF(G10&gt;0,G10*2,0)+5,0)</f>
        <v>13</v>
      </c>
      <c r="I10" s="21">
        <f>+IF(F10=1,IF(D10&lt;9,-1,IF(D10&lt;17,-1,IF(D10&lt;25,-2,IF(D10&lt;37,-3,0)))))+IF(F10=2,IF(D10&lt;9,0,IF(D10&lt;17,-1,IF(D10&lt;25,-2,IF(D10&lt;37,-3,0)))))+IF(F10=3,IF(D10&lt;9,0,IF(D10&lt;17,0,IF(D10&lt;25,-1,IF(D10&lt;37,-2,0)))))</f>
        <v>0</v>
      </c>
      <c r="J10" s="22">
        <f>IF(E10=71,IF(D10&lt;10,0,IF(D10&lt;17,0,IF(D10&lt;25,-1,IF(D10&lt;37,-1,0)))))+IF(E10=70,IF(D10&lt;10,0,IF(D10&lt;17,-1,IF(D10&lt;25,-1,IF(D10&lt;37,-2,0)))))+IF(E10=69,IF(D10&lt;10,-1,IF(D10&lt;17,-1,IF(D10&lt;25,-2,IF(D10&lt;37,-2,0)))))+IF(E10=68,IF(D10&lt;10,-1,IF(D10&lt;17,-2,IF(D10&lt;25,-2,IF(D10&lt;37,-3,0)))))+IF(E10=67,IF(D10&lt;10,-2,IF(D10&lt;17,-2,IF(D10&lt;25,-3,IF(D10&lt;37,-4,0)))))+IF(E10=66,IF(D10&lt;10,-2,IF(D10&lt;17,-3,IF(D10&lt;25,-3,IF(D10&lt;37,-5,0)))))+IF(E10=65,IF(D10&lt;10,-3,IF(D10&lt;17,-3,IF(D10&lt;25,-4,IF(D10&lt;37,-6,0)))))+IF(E10=64,IF(D10&lt;10,-3,IF(D10&lt;17,-4,IF(D10&lt;25,-4,IF(D10&lt;37,-6,0)))))+IF(E10=63,IF(D10&lt;10,-4,IF(D10&lt;17,-4,IF(D10&lt;25,-5,IF(D10&lt;37,-7,0)))))+IF(E10&lt;=62,IF(D10&lt;10,-4,IF(D10&lt;17,-5,IF(D10&lt;25,-5,IF(D10&lt;37,-7,0)))))</f>
        <v>0</v>
      </c>
      <c r="K10" s="23">
        <f>+J10+I10</f>
        <v>0</v>
      </c>
      <c r="L10" s="20">
        <f>IF(D10="X","X",IF(D10&gt;0,D10+K10,"X"))</f>
        <v>13</v>
      </c>
    </row>
    <row r="11" spans="1:14" ht="20.25" customHeight="1">
      <c r="A11" s="13">
        <v>2338</v>
      </c>
      <c r="B11" s="26" t="s">
        <v>28</v>
      </c>
      <c r="C11" s="16">
        <v>108</v>
      </c>
      <c r="D11" s="17">
        <v>34</v>
      </c>
      <c r="E11" s="18">
        <f>IF(D11="X","X",IF(C11&gt;0,C11-D11,"X"))</f>
        <v>74</v>
      </c>
      <c r="F11" s="19">
        <v>8</v>
      </c>
      <c r="G11" s="19"/>
      <c r="H11" s="20">
        <f>IF(C11&gt;0,IF(F11&lt;11,IF(F11=0,0,11-F11),0)+IF(G11&gt;0,G11*2,0)+5,0)</f>
        <v>8</v>
      </c>
      <c r="I11" s="21">
        <f>+IF(F11=1,IF(D11&lt;9,-1,IF(D11&lt;17,-1,IF(D11&lt;25,-2,IF(D11&lt;37,-3,0)))))+IF(F11=2,IF(D11&lt;9,0,IF(D11&lt;17,-1,IF(D11&lt;25,-2,IF(D11&lt;37,-3,0)))))+IF(F11=3,IF(D11&lt;9,0,IF(D11&lt;17,0,IF(D11&lt;25,-1,IF(D11&lt;37,-2,0)))))</f>
        <v>0</v>
      </c>
      <c r="J11" s="22">
        <f>IF(E11=71,IF(D11&lt;10,0,IF(D11&lt;17,0,IF(D11&lt;25,-1,IF(D11&lt;37,-1,0)))))+IF(E11=70,IF(D11&lt;10,0,IF(D11&lt;17,-1,IF(D11&lt;25,-1,IF(D11&lt;37,-2,0)))))+IF(E11=69,IF(D11&lt;10,-1,IF(D11&lt;17,-1,IF(D11&lt;25,-2,IF(D11&lt;37,-2,0)))))+IF(E11=68,IF(D11&lt;10,-1,IF(D11&lt;17,-2,IF(D11&lt;25,-2,IF(D11&lt;37,-3,0)))))+IF(E11=67,IF(D11&lt;10,-2,IF(D11&lt;17,-2,IF(D11&lt;25,-3,IF(D11&lt;37,-4,0)))))+IF(E11=66,IF(D11&lt;10,-2,IF(D11&lt;17,-3,IF(D11&lt;25,-3,IF(D11&lt;37,-5,0)))))+IF(E11=65,IF(D11&lt;10,-3,IF(D11&lt;17,-3,IF(D11&lt;25,-4,IF(D11&lt;37,-6,0)))))+IF(E11=64,IF(D11&lt;10,-3,IF(D11&lt;17,-4,IF(D11&lt;25,-4,IF(D11&lt;37,-6,0)))))+IF(E11=63,IF(D11&lt;10,-4,IF(D11&lt;17,-4,IF(D11&lt;25,-5,IF(D11&lt;37,-7,0)))))+IF(E11&lt;=62,IF(D11&lt;10,-4,IF(D11&lt;17,-5,IF(D11&lt;25,-5,IF(D11&lt;37,-7,0)))))</f>
        <v>0</v>
      </c>
      <c r="K11" s="23">
        <f>+J11+I11</f>
        <v>0</v>
      </c>
      <c r="L11" s="20">
        <f>IF(D11="X","X",IF(D11&gt;0,D11+K11,"X"))</f>
        <v>34</v>
      </c>
      <c r="M11" s="3" t="s">
        <v>29</v>
      </c>
      <c r="N11" s="13" t="s">
        <v>30</v>
      </c>
    </row>
    <row r="12" spans="1:14" ht="20.25" customHeight="1">
      <c r="A12" s="15">
        <v>65</v>
      </c>
      <c r="B12" s="26" t="s">
        <v>31</v>
      </c>
      <c r="C12" s="16">
        <v>97</v>
      </c>
      <c r="D12" s="17">
        <v>22</v>
      </c>
      <c r="E12" s="18">
        <f>IF(D12="X","X",IF(C12&gt;0,C12-D12,"X"))</f>
        <v>75</v>
      </c>
      <c r="F12" s="19">
        <v>9</v>
      </c>
      <c r="G12" s="19">
        <v>1</v>
      </c>
      <c r="H12" s="20">
        <f>IF(C12&gt;0,IF(F12&lt;11,IF(F12=0,0,11-F12),0)+IF(G12&gt;0,G12*2,0)+5,0)</f>
        <v>9</v>
      </c>
      <c r="I12" s="21">
        <f>+IF(F12=1,IF(D12&lt;9,-1,IF(D12&lt;17,-1,IF(D12&lt;25,-2,IF(D12&lt;37,-3,0)))))+IF(F12=2,IF(D12&lt;9,0,IF(D12&lt;17,-1,IF(D12&lt;25,-2,IF(D12&lt;37,-3,0)))))+IF(F12=3,IF(D12&lt;9,0,IF(D12&lt;17,0,IF(D12&lt;25,-1,IF(D12&lt;37,-2,0)))))</f>
        <v>0</v>
      </c>
      <c r="J12" s="22">
        <f>IF(E12=71,IF(D12&lt;10,0,IF(D12&lt;17,0,IF(D12&lt;25,-1,IF(D12&lt;37,-1,0)))))+IF(E12=70,IF(D12&lt;10,0,IF(D12&lt;17,-1,IF(D12&lt;25,-1,IF(D12&lt;37,-2,0)))))+IF(E12=69,IF(D12&lt;10,-1,IF(D12&lt;17,-1,IF(D12&lt;25,-2,IF(D12&lt;37,-2,0)))))+IF(E12=68,IF(D12&lt;10,-1,IF(D12&lt;17,-2,IF(D12&lt;25,-2,IF(D12&lt;37,-3,0)))))+IF(E12=67,IF(D12&lt;10,-2,IF(D12&lt;17,-2,IF(D12&lt;25,-3,IF(D12&lt;37,-4,0)))))+IF(E12=66,IF(D12&lt;10,-2,IF(D12&lt;17,-3,IF(D12&lt;25,-3,IF(D12&lt;37,-5,0)))))+IF(E12=65,IF(D12&lt;10,-3,IF(D12&lt;17,-3,IF(D12&lt;25,-4,IF(D12&lt;37,-6,0)))))+IF(E12=64,IF(D12&lt;10,-3,IF(D12&lt;17,-4,IF(D12&lt;25,-4,IF(D12&lt;37,-6,0)))))+IF(E12=63,IF(D12&lt;10,-4,IF(D12&lt;17,-4,IF(D12&lt;25,-5,IF(D12&lt;37,-7,0)))))+IF(E12&lt;=62,IF(D12&lt;10,-4,IF(D12&lt;17,-5,IF(D12&lt;25,-5,IF(D12&lt;37,-7,0)))))</f>
        <v>0</v>
      </c>
      <c r="K12" s="23">
        <f>+J12+I12</f>
        <v>0</v>
      </c>
      <c r="L12" s="20">
        <f>IF(D12="X","X",IF(D12&gt;0,D12+K12,"X"))</f>
        <v>22</v>
      </c>
      <c r="N12" s="13" t="s">
        <v>32</v>
      </c>
    </row>
    <row r="13" spans="1:14" ht="20.25" customHeight="1">
      <c r="A13" s="15">
        <v>526</v>
      </c>
      <c r="B13" s="26" t="s">
        <v>33</v>
      </c>
      <c r="C13" s="16">
        <v>106</v>
      </c>
      <c r="D13" s="17">
        <v>31</v>
      </c>
      <c r="E13" s="18">
        <f>IF(D13="X","X",IF(C13&gt;0,C13-D13,"X"))</f>
        <v>75</v>
      </c>
      <c r="F13" s="19">
        <v>10</v>
      </c>
      <c r="G13" s="19"/>
      <c r="H13" s="20">
        <f>IF(C13&gt;0,IF(F13&lt;11,IF(F13=0,0,11-F13),0)+IF(G13&gt;0,G13*2,0)+5,0)</f>
        <v>6</v>
      </c>
      <c r="I13" s="21">
        <f>+IF(F13=1,IF(D13&lt;9,-1,IF(D13&lt;17,-1,IF(D13&lt;25,-2,IF(D13&lt;37,-3,0)))))+IF(F13=2,IF(D13&lt;9,0,IF(D13&lt;17,-1,IF(D13&lt;25,-2,IF(D13&lt;37,-3,0)))))+IF(F13=3,IF(D13&lt;9,0,IF(D13&lt;17,0,IF(D13&lt;25,-1,IF(D13&lt;37,-2,0)))))</f>
        <v>0</v>
      </c>
      <c r="J13" s="22">
        <f>IF(E13=71,IF(D13&lt;10,0,IF(D13&lt;17,0,IF(D13&lt;25,-1,IF(D13&lt;37,-1,0)))))+IF(E13=70,IF(D13&lt;10,0,IF(D13&lt;17,-1,IF(D13&lt;25,-1,IF(D13&lt;37,-2,0)))))+IF(E13=69,IF(D13&lt;10,-1,IF(D13&lt;17,-1,IF(D13&lt;25,-2,IF(D13&lt;37,-2,0)))))+IF(E13=68,IF(D13&lt;10,-1,IF(D13&lt;17,-2,IF(D13&lt;25,-2,IF(D13&lt;37,-3,0)))))+IF(E13=67,IF(D13&lt;10,-2,IF(D13&lt;17,-2,IF(D13&lt;25,-3,IF(D13&lt;37,-4,0)))))+IF(E13=66,IF(D13&lt;10,-2,IF(D13&lt;17,-3,IF(D13&lt;25,-3,IF(D13&lt;37,-5,0)))))+IF(E13=65,IF(D13&lt;10,-3,IF(D13&lt;17,-3,IF(D13&lt;25,-4,IF(D13&lt;37,-6,0)))))+IF(E13=64,IF(D13&lt;10,-3,IF(D13&lt;17,-4,IF(D13&lt;25,-4,IF(D13&lt;37,-6,0)))))+IF(E13=63,IF(D13&lt;10,-4,IF(D13&lt;17,-4,IF(D13&lt;25,-5,IF(D13&lt;37,-7,0)))))+IF(E13&lt;=62,IF(D13&lt;10,-4,IF(D13&lt;17,-5,IF(D13&lt;25,-5,IF(D13&lt;37,-7,0)))))</f>
        <v>0</v>
      </c>
      <c r="K13" s="23">
        <f>+J13+I13</f>
        <v>0</v>
      </c>
      <c r="L13" s="20">
        <f>IF(D13="X","X",IF(D13&gt;0,D13+K13,"X"))</f>
        <v>31</v>
      </c>
      <c r="N13" s="13" t="s">
        <v>24</v>
      </c>
    </row>
    <row r="14" spans="1:14" ht="20.25" customHeight="1">
      <c r="A14" s="15">
        <v>20</v>
      </c>
      <c r="B14" s="13" t="s">
        <v>34</v>
      </c>
      <c r="C14" s="16">
        <v>88</v>
      </c>
      <c r="D14" s="17">
        <v>11</v>
      </c>
      <c r="E14" s="18">
        <f>IF(D14="X","X",IF(C14&gt;0,C14-D14,"X"))</f>
        <v>77</v>
      </c>
      <c r="F14" s="19"/>
      <c r="G14" s="19"/>
      <c r="H14" s="20">
        <f>IF(C14&gt;0,IF(F14&lt;11,IF(F14=0,0,11-F14),0)+IF(G14&gt;0,G14*2,0)+5,0)</f>
        <v>5</v>
      </c>
      <c r="I14" s="21">
        <f>+IF(F14=1,IF(D14&lt;9,-1,IF(D14&lt;17,-1,IF(D14&lt;25,-2,IF(D14&lt;37,-3,0)))))+IF(F14=2,IF(D14&lt;9,0,IF(D14&lt;17,-1,IF(D14&lt;25,-2,IF(D14&lt;37,-3,0)))))+IF(F14=3,IF(D14&lt;9,0,IF(D14&lt;17,0,IF(D14&lt;25,-1,IF(D14&lt;37,-2,0)))))</f>
        <v>0</v>
      </c>
      <c r="J14" s="22">
        <f>IF(E14=71,IF(D14&lt;10,0,IF(D14&lt;17,0,IF(D14&lt;25,-1,IF(D14&lt;37,-1,0)))))+IF(E14=70,IF(D14&lt;10,0,IF(D14&lt;17,-1,IF(D14&lt;25,-1,IF(D14&lt;37,-2,0)))))+IF(E14=69,IF(D14&lt;10,-1,IF(D14&lt;17,-1,IF(D14&lt;25,-2,IF(D14&lt;37,-2,0)))))+IF(E14=68,IF(D14&lt;10,-1,IF(D14&lt;17,-2,IF(D14&lt;25,-2,IF(D14&lt;37,-3,0)))))+IF(E14=67,IF(D14&lt;10,-2,IF(D14&lt;17,-2,IF(D14&lt;25,-3,IF(D14&lt;37,-4,0)))))+IF(E14=66,IF(D14&lt;10,-2,IF(D14&lt;17,-3,IF(D14&lt;25,-3,IF(D14&lt;37,-5,0)))))+IF(E14=65,IF(D14&lt;10,-3,IF(D14&lt;17,-3,IF(D14&lt;25,-4,IF(D14&lt;37,-6,0)))))+IF(E14=64,IF(D14&lt;10,-3,IF(D14&lt;17,-4,IF(D14&lt;25,-4,IF(D14&lt;37,-6,0)))))+IF(E14=63,IF(D14&lt;10,-4,IF(D14&lt;17,-4,IF(D14&lt;25,-5,IF(D14&lt;37,-7,0)))))+IF(E14&lt;=62,IF(D14&lt;10,-4,IF(D14&lt;17,-5,IF(D14&lt;25,-5,IF(D14&lt;37,-7,0)))))</f>
        <v>0</v>
      </c>
      <c r="K14" s="23">
        <f>+J14+I14</f>
        <v>0</v>
      </c>
      <c r="L14" s="20">
        <f>IF(D14="X","X",IF(D14&gt;0,D14+K14,"X"))</f>
        <v>11</v>
      </c>
      <c r="N14" s="13" t="s">
        <v>35</v>
      </c>
    </row>
    <row r="15" spans="1:14" ht="20.25" customHeight="1">
      <c r="A15" s="15">
        <v>397</v>
      </c>
      <c r="B15" s="13" t="s">
        <v>36</v>
      </c>
      <c r="C15" s="16">
        <v>100</v>
      </c>
      <c r="D15" s="17">
        <v>23</v>
      </c>
      <c r="E15" s="18">
        <f>IF(D15="X","X",IF(C15&gt;0,C15-D15,"X"))</f>
        <v>77</v>
      </c>
      <c r="F15" s="19"/>
      <c r="G15" s="19"/>
      <c r="H15" s="20">
        <f>IF(C15&gt;0,IF(F15&lt;11,IF(F15=0,0,11-F15),0)+IF(G15&gt;0,G15*2,0)+5,0)</f>
        <v>5</v>
      </c>
      <c r="I15" s="21">
        <f>+IF(F15=1,IF(D15&lt;9,-1,IF(D15&lt;17,-1,IF(D15&lt;25,-2,IF(D15&lt;37,-3,0)))))+IF(F15=2,IF(D15&lt;9,0,IF(D15&lt;17,-1,IF(D15&lt;25,-2,IF(D15&lt;37,-3,0)))))+IF(F15=3,IF(D15&lt;9,0,IF(D15&lt;17,0,IF(D15&lt;25,-1,IF(D15&lt;37,-2,0)))))</f>
        <v>0</v>
      </c>
      <c r="J15" s="22">
        <f>IF(E15=71,IF(D15&lt;10,0,IF(D15&lt;17,0,IF(D15&lt;25,-1,IF(D15&lt;37,-1,0)))))+IF(E15=70,IF(D15&lt;10,0,IF(D15&lt;17,-1,IF(D15&lt;25,-1,IF(D15&lt;37,-2,0)))))+IF(E15=69,IF(D15&lt;10,-1,IF(D15&lt;17,-1,IF(D15&lt;25,-2,IF(D15&lt;37,-2,0)))))+IF(E15=68,IF(D15&lt;10,-1,IF(D15&lt;17,-2,IF(D15&lt;25,-2,IF(D15&lt;37,-3,0)))))+IF(E15=67,IF(D15&lt;10,-2,IF(D15&lt;17,-2,IF(D15&lt;25,-3,IF(D15&lt;37,-4,0)))))+IF(E15=66,IF(D15&lt;10,-2,IF(D15&lt;17,-3,IF(D15&lt;25,-3,IF(D15&lt;37,-5,0)))))+IF(E15=65,IF(D15&lt;10,-3,IF(D15&lt;17,-3,IF(D15&lt;25,-4,IF(D15&lt;37,-6,0)))))+IF(E15=64,IF(D15&lt;10,-3,IF(D15&lt;17,-4,IF(D15&lt;25,-4,IF(D15&lt;37,-6,0)))))+IF(E15=63,IF(D15&lt;10,-4,IF(D15&lt;17,-4,IF(D15&lt;25,-5,IF(D15&lt;37,-7,0)))))+IF(E15&lt;=62,IF(D15&lt;10,-4,IF(D15&lt;17,-5,IF(D15&lt;25,-5,IF(D15&lt;37,-7,0)))))</f>
        <v>0</v>
      </c>
      <c r="K15" s="23">
        <f>+J15+I15</f>
        <v>0</v>
      </c>
      <c r="L15" s="20">
        <f>IF(D15="X","X",IF(D15&gt;0,D15+K15,"X"))</f>
        <v>23</v>
      </c>
      <c r="M15" s="3" t="s">
        <v>37</v>
      </c>
      <c r="N15" s="13" t="s">
        <v>31</v>
      </c>
    </row>
    <row r="16" spans="1:14" ht="20.25" customHeight="1">
      <c r="A16" s="13">
        <v>9999</v>
      </c>
      <c r="B16" s="26" t="s">
        <v>38</v>
      </c>
      <c r="C16" s="16">
        <v>112</v>
      </c>
      <c r="D16" s="17">
        <v>35</v>
      </c>
      <c r="E16" s="18">
        <f>IF(D16="X","X",IF(C16&gt;0,C16-D16,"X"))</f>
        <v>77</v>
      </c>
      <c r="F16" s="19"/>
      <c r="G16" s="19"/>
      <c r="H16" s="20">
        <f>IF(C16&gt;0,IF(F16&lt;11,IF(F16=0,0,11-F16),0)+IF(G16&gt;0,G16*2,0)+5,0)</f>
        <v>5</v>
      </c>
      <c r="I16" s="21">
        <f>+IF(F16=1,IF(D16&lt;9,-1,IF(D16&lt;17,-1,IF(D16&lt;25,-2,IF(D16&lt;37,-3,0)))))+IF(F16=2,IF(D16&lt;9,0,IF(D16&lt;17,-1,IF(D16&lt;25,-2,IF(D16&lt;37,-3,0)))))+IF(F16=3,IF(D16&lt;9,0,IF(D16&lt;17,0,IF(D16&lt;25,-1,IF(D16&lt;37,-2,0)))))</f>
        <v>0</v>
      </c>
      <c r="J16" s="22">
        <f>IF(E16=71,IF(D16&lt;10,0,IF(D16&lt;17,0,IF(D16&lt;25,-1,IF(D16&lt;37,-1,0)))))+IF(E16=70,IF(D16&lt;10,0,IF(D16&lt;17,-1,IF(D16&lt;25,-1,IF(D16&lt;37,-2,0)))))+IF(E16=69,IF(D16&lt;10,-1,IF(D16&lt;17,-1,IF(D16&lt;25,-2,IF(D16&lt;37,-2,0)))))+IF(E16=68,IF(D16&lt;10,-1,IF(D16&lt;17,-2,IF(D16&lt;25,-2,IF(D16&lt;37,-3,0)))))+IF(E16=67,IF(D16&lt;10,-2,IF(D16&lt;17,-2,IF(D16&lt;25,-3,IF(D16&lt;37,-4,0)))))+IF(E16=66,IF(D16&lt;10,-2,IF(D16&lt;17,-3,IF(D16&lt;25,-3,IF(D16&lt;37,-5,0)))))+IF(E16=65,IF(D16&lt;10,-3,IF(D16&lt;17,-3,IF(D16&lt;25,-4,IF(D16&lt;37,-6,0)))))+IF(E16=64,IF(D16&lt;10,-3,IF(D16&lt;17,-4,IF(D16&lt;25,-4,IF(D16&lt;37,-6,0)))))+IF(E16=63,IF(D16&lt;10,-4,IF(D16&lt;17,-4,IF(D16&lt;25,-5,IF(D16&lt;37,-7,0)))))+IF(E16&lt;=62,IF(D16&lt;10,-4,IF(D16&lt;17,-5,IF(D16&lt;25,-5,IF(D16&lt;37,-7,0)))))</f>
        <v>0</v>
      </c>
      <c r="K16" s="23">
        <f>+J16+I16</f>
        <v>0</v>
      </c>
      <c r="L16" s="20">
        <f>IF(D16="X","X",IF(D16&gt;0,D16+K16,"X"))</f>
        <v>35</v>
      </c>
      <c r="N16" s="13"/>
    </row>
    <row r="17" spans="1:14" ht="20.25" customHeight="1">
      <c r="A17" s="13">
        <v>2776</v>
      </c>
      <c r="B17" s="26" t="s">
        <v>39</v>
      </c>
      <c r="C17" s="16">
        <v>96</v>
      </c>
      <c r="D17" s="17">
        <v>18</v>
      </c>
      <c r="E17" s="18">
        <f>IF(D17="X","X",IF(C17&gt;0,C17-D17,"X"))</f>
        <v>78</v>
      </c>
      <c r="F17" s="19"/>
      <c r="G17" s="19"/>
      <c r="H17" s="20">
        <f>IF(C17&gt;0,IF(F17&lt;11,IF(F17=0,0,11-F17),0)+IF(G17&gt;0,G17*2,0)+5,0)</f>
        <v>5</v>
      </c>
      <c r="I17" s="21">
        <f>+IF(F17=1,IF(D17&lt;9,-1,IF(D17&lt;17,-1,IF(D17&lt;25,-2,IF(D17&lt;37,-3,0)))))+IF(F17=2,IF(D17&lt;9,0,IF(D17&lt;17,-1,IF(D17&lt;25,-2,IF(D17&lt;37,-3,0)))))+IF(F17=3,IF(D17&lt;9,0,IF(D17&lt;17,0,IF(D17&lt;25,-1,IF(D17&lt;37,-2,0)))))</f>
        <v>0</v>
      </c>
      <c r="J17" s="22">
        <f>IF(E17=71,IF(D17&lt;10,0,IF(D17&lt;17,0,IF(D17&lt;25,-1,IF(D17&lt;37,-1,0)))))+IF(E17=70,IF(D17&lt;10,0,IF(D17&lt;17,-1,IF(D17&lt;25,-1,IF(D17&lt;37,-2,0)))))+IF(E17=69,IF(D17&lt;10,-1,IF(D17&lt;17,-1,IF(D17&lt;25,-2,IF(D17&lt;37,-2,0)))))+IF(E17=68,IF(D17&lt;10,-1,IF(D17&lt;17,-2,IF(D17&lt;25,-2,IF(D17&lt;37,-3,0)))))+IF(E17=67,IF(D17&lt;10,-2,IF(D17&lt;17,-2,IF(D17&lt;25,-3,IF(D17&lt;37,-4,0)))))+IF(E17=66,IF(D17&lt;10,-2,IF(D17&lt;17,-3,IF(D17&lt;25,-3,IF(D17&lt;37,-5,0)))))+IF(E17=65,IF(D17&lt;10,-3,IF(D17&lt;17,-3,IF(D17&lt;25,-4,IF(D17&lt;37,-6,0)))))+IF(E17=64,IF(D17&lt;10,-3,IF(D17&lt;17,-4,IF(D17&lt;25,-4,IF(D17&lt;37,-6,0)))))+IF(E17=63,IF(D17&lt;10,-4,IF(D17&lt;17,-4,IF(D17&lt;25,-5,IF(D17&lt;37,-7,0)))))+IF(E17&lt;=62,IF(D17&lt;10,-4,IF(D17&lt;17,-5,IF(D17&lt;25,-5,IF(D17&lt;37,-7,0)))))</f>
        <v>0</v>
      </c>
      <c r="K17" s="23">
        <f>+J17+I17</f>
        <v>0</v>
      </c>
      <c r="L17" s="20">
        <f>IF(D17="X","X",IF(D17&gt;0,D17+K17,"X"))</f>
        <v>18</v>
      </c>
      <c r="M17" s="3" t="s">
        <v>40</v>
      </c>
      <c r="N17" s="13" t="s">
        <v>27</v>
      </c>
    </row>
    <row r="18" spans="1:14" ht="20.25" customHeight="1">
      <c r="A18" s="15">
        <v>1865</v>
      </c>
      <c r="B18" s="27" t="s">
        <v>41</v>
      </c>
      <c r="C18" s="16">
        <v>98</v>
      </c>
      <c r="D18" s="17">
        <v>19</v>
      </c>
      <c r="E18" s="18">
        <f>IF(D18="X","X",IF(C18&gt;0,C18-D18,"X"))</f>
        <v>79</v>
      </c>
      <c r="F18" s="19"/>
      <c r="G18" s="19"/>
      <c r="H18" s="20">
        <f>IF(C18&gt;0,IF(F18&lt;11,IF(F18=0,0,11-F18),0)+IF(G18&gt;0,G18*2,0)+5,0)</f>
        <v>5</v>
      </c>
      <c r="I18" s="21">
        <f>+IF(F18=1,IF(D18&lt;9,-1,IF(D18&lt;17,-1,IF(D18&lt;25,-2,IF(D18&lt;37,-3,0)))))+IF(F18=2,IF(D18&lt;9,0,IF(D18&lt;17,-1,IF(D18&lt;25,-2,IF(D18&lt;37,-3,0)))))+IF(F18=3,IF(D18&lt;9,0,IF(D18&lt;17,0,IF(D18&lt;25,-1,IF(D18&lt;37,-2,0)))))</f>
        <v>0</v>
      </c>
      <c r="J18" s="22">
        <f>IF(E18=71,IF(D18&lt;10,0,IF(D18&lt;17,0,IF(D18&lt;25,-1,IF(D18&lt;37,-1,0)))))+IF(E18=70,IF(D18&lt;10,0,IF(D18&lt;17,-1,IF(D18&lt;25,-1,IF(D18&lt;37,-2,0)))))+IF(E18=69,IF(D18&lt;10,-1,IF(D18&lt;17,-1,IF(D18&lt;25,-2,IF(D18&lt;37,-2,0)))))+IF(E18=68,IF(D18&lt;10,-1,IF(D18&lt;17,-2,IF(D18&lt;25,-2,IF(D18&lt;37,-3,0)))))+IF(E18=67,IF(D18&lt;10,-2,IF(D18&lt;17,-2,IF(D18&lt;25,-3,IF(D18&lt;37,-4,0)))))+IF(E18=66,IF(D18&lt;10,-2,IF(D18&lt;17,-3,IF(D18&lt;25,-3,IF(D18&lt;37,-5,0)))))+IF(E18=65,IF(D18&lt;10,-3,IF(D18&lt;17,-3,IF(D18&lt;25,-4,IF(D18&lt;37,-6,0)))))+IF(E18=64,IF(D18&lt;10,-3,IF(D18&lt;17,-4,IF(D18&lt;25,-4,IF(D18&lt;37,-6,0)))))+IF(E18=63,IF(D18&lt;10,-4,IF(D18&lt;17,-4,IF(D18&lt;25,-5,IF(D18&lt;37,-7,0)))))+IF(E18&lt;=62,IF(D18&lt;10,-4,IF(D18&lt;17,-5,IF(D18&lt;25,-5,IF(D18&lt;37,-7,0)))))</f>
        <v>0</v>
      </c>
      <c r="K18" s="23">
        <f>+J18+I18</f>
        <v>0</v>
      </c>
      <c r="L18" s="20">
        <f>IF(D18="X","X",IF(D18&gt;0,D18+K18,"X"))</f>
        <v>19</v>
      </c>
      <c r="N18" s="13" t="s">
        <v>24</v>
      </c>
    </row>
    <row r="19" spans="1:12" ht="20.25" customHeight="1">
      <c r="A19" s="15">
        <v>2383</v>
      </c>
      <c r="B19" s="28" t="s">
        <v>42</v>
      </c>
      <c r="C19" s="16">
        <v>91</v>
      </c>
      <c r="D19" s="17">
        <v>11</v>
      </c>
      <c r="E19" s="18">
        <f>IF(D19="X","X",IF(C19&gt;0,C19-D19,"X"))</f>
        <v>80</v>
      </c>
      <c r="F19" s="19"/>
      <c r="G19" s="19"/>
      <c r="H19" s="20">
        <f>IF(C19&gt;0,IF(F19&lt;11,IF(F19=0,0,11-F19),0)+IF(G19&gt;0,G19*2,0)+5,0)</f>
        <v>5</v>
      </c>
      <c r="I19" s="21">
        <f>+IF(F19=1,IF(D19&lt;9,-1,IF(D19&lt;17,-1,IF(D19&lt;25,-2,IF(D19&lt;37,-3,0)))))+IF(F19=2,IF(D19&lt;9,0,IF(D19&lt;17,-1,IF(D19&lt;25,-2,IF(D19&lt;37,-3,0)))))+IF(F19=3,IF(D19&lt;9,0,IF(D19&lt;17,0,IF(D19&lt;25,-1,IF(D19&lt;37,-2,0)))))</f>
        <v>0</v>
      </c>
      <c r="J19" s="22">
        <f>IF(E19=71,IF(D19&lt;10,0,IF(D19&lt;17,0,IF(D19&lt;25,-1,IF(D19&lt;37,-1,0)))))+IF(E19=70,IF(D19&lt;10,0,IF(D19&lt;17,-1,IF(D19&lt;25,-1,IF(D19&lt;37,-2,0)))))+IF(E19=69,IF(D19&lt;10,-1,IF(D19&lt;17,-1,IF(D19&lt;25,-2,IF(D19&lt;37,-2,0)))))+IF(E19=68,IF(D19&lt;10,-1,IF(D19&lt;17,-2,IF(D19&lt;25,-2,IF(D19&lt;37,-3,0)))))+IF(E19=67,IF(D19&lt;10,-2,IF(D19&lt;17,-2,IF(D19&lt;25,-3,IF(D19&lt;37,-4,0)))))+IF(E19=66,IF(D19&lt;10,-2,IF(D19&lt;17,-3,IF(D19&lt;25,-3,IF(D19&lt;37,-5,0)))))+IF(E19=65,IF(D19&lt;10,-3,IF(D19&lt;17,-3,IF(D19&lt;25,-4,IF(D19&lt;37,-6,0)))))+IF(E19=64,IF(D19&lt;10,-3,IF(D19&lt;17,-4,IF(D19&lt;25,-4,IF(D19&lt;37,-6,0)))))+IF(E19=63,IF(D19&lt;10,-4,IF(D19&lt;17,-4,IF(D19&lt;25,-5,IF(D19&lt;37,-7,0)))))+IF(E19&lt;=62,IF(D19&lt;10,-4,IF(D19&lt;17,-5,IF(D19&lt;25,-5,IF(D19&lt;37,-7,0)))))</f>
        <v>0</v>
      </c>
      <c r="K19" s="23">
        <f>+J19+I19</f>
        <v>0</v>
      </c>
      <c r="L19" s="20">
        <f>IF(D19="X","X",IF(D19&gt;0,D19+K19,"X"))</f>
        <v>11</v>
      </c>
    </row>
    <row r="20" spans="1:14" ht="20.25" customHeight="1">
      <c r="A20" s="13">
        <v>2366</v>
      </c>
      <c r="B20" s="26" t="s">
        <v>43</v>
      </c>
      <c r="C20" s="16">
        <v>96</v>
      </c>
      <c r="D20" s="17">
        <v>15</v>
      </c>
      <c r="E20" s="18">
        <f>IF(D20="X","X",IF(C20&gt;0,C20-D20,"X"))</f>
        <v>81</v>
      </c>
      <c r="F20" s="19"/>
      <c r="G20" s="19"/>
      <c r="H20" s="20">
        <f>IF(C20&gt;0,IF(F20&lt;11,IF(F20=0,0,11-F20),0)+IF(G20&gt;0,G20*2,0)+5,0)</f>
        <v>5</v>
      </c>
      <c r="I20" s="21">
        <f>+IF(F20=1,IF(D20&lt;9,-1,IF(D20&lt;17,-1,IF(D20&lt;25,-2,IF(D20&lt;37,-3,0)))))+IF(F20=2,IF(D20&lt;9,0,IF(D20&lt;17,-1,IF(D20&lt;25,-2,IF(D20&lt;37,-3,0)))))+IF(F20=3,IF(D20&lt;9,0,IF(D20&lt;17,0,IF(D20&lt;25,-1,IF(D20&lt;37,-2,0)))))</f>
        <v>0</v>
      </c>
      <c r="J20" s="22">
        <f>IF(E20=71,IF(D20&lt;10,0,IF(D20&lt;17,0,IF(D20&lt;25,-1,IF(D20&lt;37,-1,0)))))+IF(E20=70,IF(D20&lt;10,0,IF(D20&lt;17,-1,IF(D20&lt;25,-1,IF(D20&lt;37,-2,0)))))+IF(E20=69,IF(D20&lt;10,-1,IF(D20&lt;17,-1,IF(D20&lt;25,-2,IF(D20&lt;37,-2,0)))))+IF(E20=68,IF(D20&lt;10,-1,IF(D20&lt;17,-2,IF(D20&lt;25,-2,IF(D20&lt;37,-3,0)))))+IF(E20=67,IF(D20&lt;10,-2,IF(D20&lt;17,-2,IF(D20&lt;25,-3,IF(D20&lt;37,-4,0)))))+IF(E20=66,IF(D20&lt;10,-2,IF(D20&lt;17,-3,IF(D20&lt;25,-3,IF(D20&lt;37,-5,0)))))+IF(E20=65,IF(D20&lt;10,-3,IF(D20&lt;17,-3,IF(D20&lt;25,-4,IF(D20&lt;37,-6,0)))))+IF(E20=64,IF(D20&lt;10,-3,IF(D20&lt;17,-4,IF(D20&lt;25,-4,IF(D20&lt;37,-6,0)))))+IF(E20=63,IF(D20&lt;10,-4,IF(D20&lt;17,-4,IF(D20&lt;25,-5,IF(D20&lt;37,-7,0)))))+IF(E20&lt;=62,IF(D20&lt;10,-4,IF(D20&lt;17,-5,IF(D20&lt;25,-5,IF(D20&lt;37,-7,0)))))</f>
        <v>0</v>
      </c>
      <c r="K20" s="23">
        <f>+J20+I20</f>
        <v>0</v>
      </c>
      <c r="L20" s="20">
        <f>IF(D20="X","X",IF(D20&gt;0,D20+K20,"X"))</f>
        <v>15</v>
      </c>
      <c r="M20" s="3" t="s">
        <v>44</v>
      </c>
      <c r="N20" s="26" t="s">
        <v>31</v>
      </c>
    </row>
    <row r="21" spans="1:14" ht="20.25" customHeight="1">
      <c r="A21" s="15">
        <v>410</v>
      </c>
      <c r="B21" s="27" t="s">
        <v>45</v>
      </c>
      <c r="C21" s="16">
        <v>107</v>
      </c>
      <c r="D21" s="17">
        <v>26</v>
      </c>
      <c r="E21" s="18">
        <f>IF(D21="X","X",IF(C21&gt;0,C21-D21,"X"))</f>
        <v>81</v>
      </c>
      <c r="F21" s="19"/>
      <c r="G21" s="19"/>
      <c r="H21" s="20">
        <f>IF(C21&gt;0,IF(F21&lt;11,IF(F21=0,0,11-F21),0)+IF(G21&gt;0,G21*2,0)+5,0)</f>
        <v>5</v>
      </c>
      <c r="I21" s="21">
        <f>+IF(F21=1,IF(D21&lt;9,-1,IF(D21&lt;17,-1,IF(D21&lt;25,-2,IF(D21&lt;37,-3,0)))))+IF(F21=2,IF(D21&lt;9,0,IF(D21&lt;17,-1,IF(D21&lt;25,-2,IF(D21&lt;37,-3,0)))))+IF(F21=3,IF(D21&lt;9,0,IF(D21&lt;17,0,IF(D21&lt;25,-1,IF(D21&lt;37,-2,0)))))</f>
        <v>0</v>
      </c>
      <c r="J21" s="22">
        <f>IF(E21=71,IF(D21&lt;10,0,IF(D21&lt;17,0,IF(D21&lt;25,-1,IF(D21&lt;37,-1,0)))))+IF(E21=70,IF(D21&lt;10,0,IF(D21&lt;17,-1,IF(D21&lt;25,-1,IF(D21&lt;37,-2,0)))))+IF(E21=69,IF(D21&lt;10,-1,IF(D21&lt;17,-1,IF(D21&lt;25,-2,IF(D21&lt;37,-2,0)))))+IF(E21=68,IF(D21&lt;10,-1,IF(D21&lt;17,-2,IF(D21&lt;25,-2,IF(D21&lt;37,-3,0)))))+IF(E21=67,IF(D21&lt;10,-2,IF(D21&lt;17,-2,IF(D21&lt;25,-3,IF(D21&lt;37,-4,0)))))+IF(E21=66,IF(D21&lt;10,-2,IF(D21&lt;17,-3,IF(D21&lt;25,-3,IF(D21&lt;37,-5,0)))))+IF(E21=65,IF(D21&lt;10,-3,IF(D21&lt;17,-3,IF(D21&lt;25,-4,IF(D21&lt;37,-6,0)))))+IF(E21=64,IF(D21&lt;10,-3,IF(D21&lt;17,-4,IF(D21&lt;25,-4,IF(D21&lt;37,-6,0)))))+IF(E21=63,IF(D21&lt;10,-4,IF(D21&lt;17,-4,IF(D21&lt;25,-5,IF(D21&lt;37,-7,0)))))+IF(E21&lt;=62,IF(D21&lt;10,-4,IF(D21&lt;17,-5,IF(D21&lt;25,-5,IF(D21&lt;37,-7,0)))))</f>
        <v>0</v>
      </c>
      <c r="K21" s="23">
        <f>+J21+I21</f>
        <v>0</v>
      </c>
      <c r="L21" s="20">
        <f>IF(D21="X","X",IF(D21&gt;0,D21+K21,"X"))</f>
        <v>26</v>
      </c>
      <c r="N21" s="28" t="s">
        <v>42</v>
      </c>
    </row>
    <row r="22" spans="1:14" ht="20.25" customHeight="1">
      <c r="A22" s="15">
        <v>1362</v>
      </c>
      <c r="B22" s="27" t="s">
        <v>46</v>
      </c>
      <c r="C22" s="16">
        <v>96</v>
      </c>
      <c r="D22" s="17">
        <v>14</v>
      </c>
      <c r="E22" s="18">
        <f>IF(D22="X","X",IF(C22&gt;0,C22-D22,"X"))</f>
        <v>82</v>
      </c>
      <c r="F22" s="19"/>
      <c r="G22" s="19"/>
      <c r="H22" s="20">
        <f>IF(C22&gt;0,IF(F22&lt;11,IF(F22=0,0,11-F22),0)+IF(G22&gt;0,G22*2,0)+5,0)</f>
        <v>5</v>
      </c>
      <c r="I22" s="21">
        <f>+IF(F22=1,IF(D22&lt;9,-1,IF(D22&lt;17,-1,IF(D22&lt;25,-2,IF(D22&lt;37,-3,0)))))+IF(F22=2,IF(D22&lt;9,0,IF(D22&lt;17,-1,IF(D22&lt;25,-2,IF(D22&lt;37,-3,0)))))+IF(F22=3,IF(D22&lt;9,0,IF(D22&lt;17,0,IF(D22&lt;25,-1,IF(D22&lt;37,-2,0)))))</f>
        <v>0</v>
      </c>
      <c r="J22" s="22">
        <f>IF(E22=71,IF(D22&lt;10,0,IF(D22&lt;17,0,IF(D22&lt;25,-1,IF(D22&lt;37,-1,0)))))+IF(E22=70,IF(D22&lt;10,0,IF(D22&lt;17,-1,IF(D22&lt;25,-1,IF(D22&lt;37,-2,0)))))+IF(E22=69,IF(D22&lt;10,-1,IF(D22&lt;17,-1,IF(D22&lt;25,-2,IF(D22&lt;37,-2,0)))))+IF(E22=68,IF(D22&lt;10,-1,IF(D22&lt;17,-2,IF(D22&lt;25,-2,IF(D22&lt;37,-3,0)))))+IF(E22=67,IF(D22&lt;10,-2,IF(D22&lt;17,-2,IF(D22&lt;25,-3,IF(D22&lt;37,-4,0)))))+IF(E22=66,IF(D22&lt;10,-2,IF(D22&lt;17,-3,IF(D22&lt;25,-3,IF(D22&lt;37,-5,0)))))+IF(E22=65,IF(D22&lt;10,-3,IF(D22&lt;17,-3,IF(D22&lt;25,-4,IF(D22&lt;37,-6,0)))))+IF(E22=64,IF(D22&lt;10,-3,IF(D22&lt;17,-4,IF(D22&lt;25,-4,IF(D22&lt;37,-6,0)))))+IF(E22=63,IF(D22&lt;10,-4,IF(D22&lt;17,-4,IF(D22&lt;25,-5,IF(D22&lt;37,-7,0)))))+IF(E22&lt;=62,IF(D22&lt;10,-4,IF(D22&lt;17,-5,IF(D22&lt;25,-5,IF(D22&lt;37,-7,0)))))</f>
        <v>0</v>
      </c>
      <c r="K22" s="23">
        <f>+J22+I22</f>
        <v>0</v>
      </c>
      <c r="L22" s="20">
        <f>IF(D22="X","X",IF(D22&gt;0,D22+K22,"X"))</f>
        <v>14</v>
      </c>
      <c r="N22" s="24" t="s">
        <v>16</v>
      </c>
    </row>
    <row r="23" spans="1:14" ht="20.25" customHeight="1">
      <c r="A23" s="15">
        <v>521</v>
      </c>
      <c r="B23" s="27" t="s">
        <v>47</v>
      </c>
      <c r="C23" s="16">
        <v>112</v>
      </c>
      <c r="D23" s="17">
        <v>28</v>
      </c>
      <c r="E23" s="18">
        <f>IF(D23="X","X",IF(C23&gt;0,C23-D23,"X"))</f>
        <v>84</v>
      </c>
      <c r="F23" s="19"/>
      <c r="G23" s="19"/>
      <c r="H23" s="20">
        <f>IF(C23&gt;0,IF(F23&lt;11,IF(F23=0,0,11-F23),0)+IF(G23&gt;0,G23*2,0)+5,0)</f>
        <v>5</v>
      </c>
      <c r="I23" s="21">
        <f>+IF(F23=1,IF(D23&lt;9,-1,IF(D23&lt;17,-1,IF(D23&lt;25,-2,IF(D23&lt;37,-3,0)))))+IF(F23=2,IF(D23&lt;9,0,IF(D23&lt;17,-1,IF(D23&lt;25,-2,IF(D23&lt;37,-3,0)))))+IF(F23=3,IF(D23&lt;9,0,IF(D23&lt;17,0,IF(D23&lt;25,-1,IF(D23&lt;37,-2,0)))))</f>
        <v>0</v>
      </c>
      <c r="J23" s="22">
        <f>IF(E23=71,IF(D23&lt;10,0,IF(D23&lt;17,0,IF(D23&lt;25,-1,IF(D23&lt;37,-1,0)))))+IF(E23=70,IF(D23&lt;10,0,IF(D23&lt;17,-1,IF(D23&lt;25,-1,IF(D23&lt;37,-2,0)))))+IF(E23=69,IF(D23&lt;10,-1,IF(D23&lt;17,-1,IF(D23&lt;25,-2,IF(D23&lt;37,-2,0)))))+IF(E23=68,IF(D23&lt;10,-1,IF(D23&lt;17,-2,IF(D23&lt;25,-2,IF(D23&lt;37,-3,0)))))+IF(E23=67,IF(D23&lt;10,-2,IF(D23&lt;17,-2,IF(D23&lt;25,-3,IF(D23&lt;37,-4,0)))))+IF(E23=66,IF(D23&lt;10,-2,IF(D23&lt;17,-3,IF(D23&lt;25,-3,IF(D23&lt;37,-5,0)))))+IF(E23=65,IF(D23&lt;10,-3,IF(D23&lt;17,-3,IF(D23&lt;25,-4,IF(D23&lt;37,-6,0)))))+IF(E23=64,IF(D23&lt;10,-3,IF(D23&lt;17,-4,IF(D23&lt;25,-4,IF(D23&lt;37,-6,0)))))+IF(E23=63,IF(D23&lt;10,-4,IF(D23&lt;17,-4,IF(D23&lt;25,-5,IF(D23&lt;37,-7,0)))))+IF(E23&lt;=62,IF(D23&lt;10,-4,IF(D23&lt;17,-5,IF(D23&lt;25,-5,IF(D23&lt;37,-7,0)))))</f>
        <v>0</v>
      </c>
      <c r="K23" s="23">
        <f>+J23+I23</f>
        <v>0</v>
      </c>
      <c r="L23" s="20">
        <f>IF(D23="X","X",IF(D23&gt;0,D23+K23,"X"))</f>
        <v>28</v>
      </c>
      <c r="N23" s="13" t="s">
        <v>48</v>
      </c>
    </row>
    <row r="24" spans="1:14" ht="20.25" customHeight="1">
      <c r="A24" s="13">
        <v>1045</v>
      </c>
      <c r="B24" s="26" t="s">
        <v>27</v>
      </c>
      <c r="C24" s="16">
        <v>113</v>
      </c>
      <c r="D24" s="17">
        <v>26</v>
      </c>
      <c r="E24" s="18">
        <f>IF(D24="X","X",IF(C24&gt;0,C24-D24,"X"))</f>
        <v>87</v>
      </c>
      <c r="F24" s="19" t="s">
        <v>49</v>
      </c>
      <c r="G24" s="19">
        <v>1</v>
      </c>
      <c r="H24" s="20">
        <f>IF(C24&gt;0,IF(F24&lt;11,IF(F24=0,0,11-F24),0)+IF(G24&gt;0,G24*2,0)+5,0)</f>
        <v>7</v>
      </c>
      <c r="I24" s="21">
        <f>+IF(F24=1,IF(D24&lt;9,-1,IF(D24&lt;17,-1,IF(D24&lt;25,-2,IF(D24&lt;37,-3,0)))))+IF(F24=2,IF(D24&lt;9,0,IF(D24&lt;17,-1,IF(D24&lt;25,-2,IF(D24&lt;37,-3,0)))))+IF(F24=3,IF(D24&lt;9,0,IF(D24&lt;17,0,IF(D24&lt;25,-1,IF(D24&lt;37,-2,0)))))</f>
        <v>0</v>
      </c>
      <c r="J24" s="22">
        <f>IF(E24=71,IF(D24&lt;10,0,IF(D24&lt;17,0,IF(D24&lt;25,-1,IF(D24&lt;37,-1,0)))))+IF(E24=70,IF(D24&lt;10,0,IF(D24&lt;17,-1,IF(D24&lt;25,-1,IF(D24&lt;37,-2,0)))))+IF(E24=69,IF(D24&lt;10,-1,IF(D24&lt;17,-1,IF(D24&lt;25,-2,IF(D24&lt;37,-2,0)))))+IF(E24=68,IF(D24&lt;10,-1,IF(D24&lt;17,-2,IF(D24&lt;25,-2,IF(D24&lt;37,-3,0)))))+IF(E24=67,IF(D24&lt;10,-2,IF(D24&lt;17,-2,IF(D24&lt;25,-3,IF(D24&lt;37,-4,0)))))+IF(E24=66,IF(D24&lt;10,-2,IF(D24&lt;17,-3,IF(D24&lt;25,-3,IF(D24&lt;37,-5,0)))))+IF(E24=65,IF(D24&lt;10,-3,IF(D24&lt;17,-3,IF(D24&lt;25,-4,IF(D24&lt;37,-6,0)))))+IF(E24=64,IF(D24&lt;10,-3,IF(D24&lt;17,-4,IF(D24&lt;25,-4,IF(D24&lt;37,-6,0)))))+IF(E24=63,IF(D24&lt;10,-4,IF(D24&lt;17,-4,IF(D24&lt;25,-5,IF(D24&lt;37,-7,0)))))+IF(E24&lt;=62,IF(D24&lt;10,-4,IF(D24&lt;17,-5,IF(D24&lt;25,-5,IF(D24&lt;37,-7,0)))))</f>
        <v>0</v>
      </c>
      <c r="K24" s="23">
        <f>+J24+I24</f>
        <v>0</v>
      </c>
      <c r="L24" s="20">
        <f>IF(D24="X","X",IF(D24&gt;0,D24+K24,"X"))</f>
        <v>26</v>
      </c>
      <c r="N24" s="26" t="s">
        <v>25</v>
      </c>
    </row>
    <row r="25" spans="1:14" ht="20.25" customHeight="1">
      <c r="A25" s="15">
        <v>463</v>
      </c>
      <c r="B25" s="13" t="s">
        <v>50</v>
      </c>
      <c r="C25" s="16">
        <v>114</v>
      </c>
      <c r="D25" s="17">
        <v>26</v>
      </c>
      <c r="E25" s="18">
        <f>IF(D25="X","X",IF(C25&gt;0,C25-D25,"X"))</f>
        <v>88</v>
      </c>
      <c r="F25" s="19"/>
      <c r="G25" s="19"/>
      <c r="H25" s="20">
        <f>IF(C25&gt;0,IF(F25&lt;11,IF(F25=0,0,11-F25),0)+IF(G25&gt;0,G25*2,0)+5,0)</f>
        <v>5</v>
      </c>
      <c r="I25" s="21">
        <f>+IF(F25=1,IF(D25&lt;9,-1,IF(D25&lt;17,-1,IF(D25&lt;25,-2,IF(D25&lt;37,-3,0)))))+IF(F25=2,IF(D25&lt;9,0,IF(D25&lt;17,-1,IF(D25&lt;25,-2,IF(D25&lt;37,-3,0)))))+IF(F25=3,IF(D25&lt;9,0,IF(D25&lt;17,0,IF(D25&lt;25,-1,IF(D25&lt;37,-2,0)))))</f>
        <v>0</v>
      </c>
      <c r="J25" s="22">
        <f>IF(E25=71,IF(D25&lt;10,0,IF(D25&lt;17,0,IF(D25&lt;25,-1,IF(D25&lt;37,-1,0)))))+IF(E25=70,IF(D25&lt;10,0,IF(D25&lt;17,-1,IF(D25&lt;25,-1,IF(D25&lt;37,-2,0)))))+IF(E25=69,IF(D25&lt;10,-1,IF(D25&lt;17,-1,IF(D25&lt;25,-2,IF(D25&lt;37,-2,0)))))+IF(E25=68,IF(D25&lt;10,-1,IF(D25&lt;17,-2,IF(D25&lt;25,-2,IF(D25&lt;37,-3,0)))))+IF(E25=67,IF(D25&lt;10,-2,IF(D25&lt;17,-2,IF(D25&lt;25,-3,IF(D25&lt;37,-4,0)))))+IF(E25=66,IF(D25&lt;10,-2,IF(D25&lt;17,-3,IF(D25&lt;25,-3,IF(D25&lt;37,-5,0)))))+IF(E25=65,IF(D25&lt;10,-3,IF(D25&lt;17,-3,IF(D25&lt;25,-4,IF(D25&lt;37,-6,0)))))+IF(E25=64,IF(D25&lt;10,-3,IF(D25&lt;17,-4,IF(D25&lt;25,-4,IF(D25&lt;37,-6,0)))))+IF(E25=63,IF(D25&lt;10,-4,IF(D25&lt;17,-4,IF(D25&lt;25,-5,IF(D25&lt;37,-7,0)))))+IF(E25&lt;=62,IF(D25&lt;10,-4,IF(D25&lt;17,-5,IF(D25&lt;25,-5,IF(D25&lt;37,-7,0)))))</f>
        <v>0</v>
      </c>
      <c r="K25" s="23">
        <f>+J25+I25</f>
        <v>0</v>
      </c>
      <c r="L25" s="20">
        <f>IF(D25="X","X",IF(D25&gt;0,D25+K25,"X"))</f>
        <v>26</v>
      </c>
      <c r="N25" s="13" t="s">
        <v>24</v>
      </c>
    </row>
    <row r="26" spans="1:12" ht="20.25" customHeight="1">
      <c r="A26" s="15"/>
      <c r="B26" s="28"/>
      <c r="C26" s="16"/>
      <c r="D26" s="29"/>
      <c r="E26" s="18"/>
      <c r="F26" s="19"/>
      <c r="G26" s="19"/>
      <c r="H26" s="20"/>
      <c r="I26" s="21"/>
      <c r="J26" s="22"/>
      <c r="K26" s="23"/>
      <c r="L26" s="30"/>
    </row>
    <row r="27" spans="1:12" ht="20.25" customHeight="1">
      <c r="A27" s="15"/>
      <c r="B27" s="28"/>
      <c r="C27" s="16"/>
      <c r="D27" s="29"/>
      <c r="E27" s="18"/>
      <c r="F27" s="19"/>
      <c r="G27" s="19"/>
      <c r="H27" s="20"/>
      <c r="I27" s="21"/>
      <c r="J27" s="22"/>
      <c r="K27" s="23"/>
      <c r="L27" s="20"/>
    </row>
    <row r="28" spans="1:12" ht="20.25" customHeight="1">
      <c r="A28" s="15" t="s">
        <v>51</v>
      </c>
      <c r="B28" s="13" t="s">
        <v>52</v>
      </c>
      <c r="C28" s="16">
        <v>96</v>
      </c>
      <c r="D28" s="29"/>
      <c r="E28" s="18"/>
      <c r="F28" s="19"/>
      <c r="G28" s="19"/>
      <c r="H28" s="20"/>
      <c r="I28" s="21"/>
      <c r="J28" s="22"/>
      <c r="K28" s="23"/>
      <c r="L28" s="20"/>
    </row>
    <row r="29" spans="1:12" ht="20.25" customHeight="1">
      <c r="A29" s="15" t="s">
        <v>51</v>
      </c>
      <c r="B29" s="13" t="s">
        <v>53</v>
      </c>
      <c r="C29" s="16">
        <v>118</v>
      </c>
      <c r="D29" s="29"/>
      <c r="E29" s="18"/>
      <c r="F29" s="19"/>
      <c r="G29" s="19"/>
      <c r="H29" s="20"/>
      <c r="I29" s="21"/>
      <c r="J29" s="22"/>
      <c r="K29" s="23"/>
      <c r="L29" s="20"/>
    </row>
    <row r="30" spans="1:12" ht="20.25" customHeight="1">
      <c r="A30" s="15" t="s">
        <v>51</v>
      </c>
      <c r="B30" s="13" t="s">
        <v>54</v>
      </c>
      <c r="C30" s="16">
        <v>89</v>
      </c>
      <c r="D30" s="29"/>
      <c r="E30" s="18"/>
      <c r="F30" s="19"/>
      <c r="G30" s="19"/>
      <c r="H30" s="20"/>
      <c r="I30" s="21"/>
      <c r="J30" s="22"/>
      <c r="K30" s="23"/>
      <c r="L30" s="20"/>
    </row>
    <row r="31" spans="1:12" ht="20.25" customHeight="1">
      <c r="A31" s="15" t="s">
        <v>51</v>
      </c>
      <c r="B31" s="13" t="s">
        <v>55</v>
      </c>
      <c r="C31" s="16">
        <v>93</v>
      </c>
      <c r="D31" s="29"/>
      <c r="E31" s="18"/>
      <c r="F31" s="19"/>
      <c r="G31" s="19"/>
      <c r="H31" s="20"/>
      <c r="I31" s="21"/>
      <c r="J31" s="22"/>
      <c r="K31" s="23"/>
      <c r="L31" s="20"/>
    </row>
    <row r="32" spans="1:12" ht="20.25" customHeight="1">
      <c r="A32" s="15"/>
      <c r="B32" s="13"/>
      <c r="C32" s="16"/>
      <c r="D32" s="29"/>
      <c r="E32" s="18"/>
      <c r="F32" s="19"/>
      <c r="G32" s="19"/>
      <c r="H32" s="20"/>
      <c r="I32" s="21"/>
      <c r="J32" s="22"/>
      <c r="K32" s="23"/>
      <c r="L32" s="20"/>
    </row>
    <row r="33" spans="1:12" ht="20.25" customHeight="1">
      <c r="A33" s="15"/>
      <c r="B33" s="13"/>
      <c r="C33" s="16"/>
      <c r="D33" s="29"/>
      <c r="E33" s="18"/>
      <c r="F33" s="19"/>
      <c r="G33" s="19"/>
      <c r="H33" s="20"/>
      <c r="I33" s="21"/>
      <c r="J33" s="22"/>
      <c r="K33" s="23"/>
      <c r="L33" s="20"/>
    </row>
    <row r="34" spans="1:12" ht="20.25" customHeight="1">
      <c r="A34" s="15"/>
      <c r="B34" s="13"/>
      <c r="C34" s="16"/>
      <c r="D34" s="29"/>
      <c r="E34" s="18"/>
      <c r="F34" s="19"/>
      <c r="G34" s="19"/>
      <c r="H34" s="20"/>
      <c r="I34" s="21"/>
      <c r="J34" s="22"/>
      <c r="K34" s="23"/>
      <c r="L34" s="20"/>
    </row>
  </sheetData>
  <mergeCells count="2">
    <mergeCell ref="A1:L1"/>
    <mergeCell ref="I2:K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linalnan</dc:creator>
  <cp:keywords/>
  <dc:description/>
  <cp:lastModifiedBy>linalnan</cp:lastModifiedBy>
  <dcterms:created xsi:type="dcterms:W3CDTF">2006-06-22T16:57:48Z</dcterms:created>
  <dcterms:modified xsi:type="dcterms:W3CDTF">2006-06-22T16:58:05Z</dcterms:modified>
  <cp:category/>
  <cp:version/>
  <cp:contentType/>
  <cp:contentStatus/>
</cp:coreProperties>
</file>